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Super財務管理(總會-體署為主)媺玟-明恒\"/>
    </mc:Choice>
  </mc:AlternateContent>
  <xr:revisionPtr revIDLastSave="0" documentId="13_ncr:1_{CA9D542D-349E-45F5-ABB5-9F08DE999378}" xr6:coauthVersionLast="47" xr6:coauthVersionMax="47" xr10:uidLastSave="{00000000-0000-0000-0000-000000000000}"/>
  <bookViews>
    <workbookView xWindow="1260" yWindow="1176" windowWidth="21780" windowHeight="11784" activeTab="3" xr2:uid="{00000000-000D-0000-FFFF-FFFF00000000}"/>
  </bookViews>
  <sheets>
    <sheet name="收支決算表" sheetId="10" r:id="rId1"/>
    <sheet name="資產負債表" sheetId="11" r:id="rId2"/>
    <sheet name="基金收支表" sheetId="9" r:id="rId3"/>
    <sheet name="財產目錄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0" l="1"/>
  <c r="E32" i="10"/>
  <c r="E20" i="10"/>
  <c r="E22" i="10"/>
  <c r="E12" i="10"/>
  <c r="E7" i="10" s="1"/>
  <c r="E19" i="10" l="1"/>
  <c r="E48" i="10"/>
  <c r="D23" i="11" l="1"/>
  <c r="D15" i="11"/>
  <c r="D20" i="11"/>
  <c r="D11" i="11"/>
  <c r="D8" i="11"/>
  <c r="B10" i="11"/>
  <c r="B7" i="11"/>
  <c r="B10" i="9"/>
  <c r="D12" i="9" s="1"/>
  <c r="J17" i="8"/>
  <c r="D7" i="11" l="1"/>
  <c r="D27" i="11" s="1"/>
  <c r="B27" i="11"/>
</calcChain>
</file>

<file path=xl/sharedStrings.xml><?xml version="1.0" encoding="utf-8"?>
<sst xmlns="http://schemas.openxmlformats.org/spreadsheetml/2006/main" count="278" uniqueCount="268">
  <si>
    <t>業務費</t>
  </si>
  <si>
    <t>捐助費</t>
  </si>
  <si>
    <t>報經主管機關核備後始得動支</t>
  </si>
  <si>
    <t>專案計畫支出</t>
  </si>
  <si>
    <t>雜項支出</t>
  </si>
  <si>
    <t>預備金</t>
  </si>
  <si>
    <t>說明：</t>
  </si>
  <si>
    <t>1.本表資產、負債、基金暨餘絀之科目根據本辦法所訂之資產、負債、基金暨絀類科目編列。</t>
  </si>
  <si>
    <t>2.本表須經製表、會計、秘書長及團體負責人蓋章。</t>
  </si>
  <si>
    <t>中華民國撞球總會</t>
  </si>
  <si>
    <t/>
  </si>
  <si>
    <t>無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</si>
  <si>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</si>
  <si>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</si>
  <si>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</si>
  <si>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</si>
  <si>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</si>
  <si>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</si>
  <si>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</si>
  <si>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</si>
  <si>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</si>
  <si>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</si>
  <si>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</si>
  <si>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</si>
  <si>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</si>
  <si>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</si>
  <si>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</si>
  <si>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</si>
  <si>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</si>
  <si>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</si>
  <si>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</si>
  <si>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</si>
  <si>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</si>
  <si>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</si>
  <si>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</si>
  <si>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</si>
  <si>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</si>
  <si>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</si>
  <si>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</si>
  <si>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</si>
  <si>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</si>
  <si>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</si>
  <si>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</si>
  <si>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</si>
  <si>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</si>
  <si>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</si>
  <si>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</si>
  <si>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</si>
  <si>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</si>
  <si>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</si>
  <si>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</si>
  <si>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</si>
  <si>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</si>
  <si>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</si>
  <si>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</si>
  <si>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</si>
  <si>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</si>
  <si>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</si>
  <si>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</si>
  <si>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</si>
  <si>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</si>
  <si>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</si>
  <si>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</si>
  <si>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</si>
  <si>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</si>
  <si>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</si>
  <si>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</si>
  <si>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</si>
  <si>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</si>
  <si>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</si>
  <si>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</si>
  <si>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</si>
  <si>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</si>
  <si>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</si>
  <si>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</si>
  <si>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</si>
  <si>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</si>
  <si>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</si>
  <si>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</si>
  <si>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</si>
  <si>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</si>
  <si>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</si>
  <si>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</si>
  <si>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</si>
  <si>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</si>
  <si>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</si>
  <si>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</si>
  <si>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</si>
  <si>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</si>
  <si>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</si>
  <si>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</si>
  <si>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</si>
  <si>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</si>
  <si>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</si>
  <si>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</si>
  <si>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</si>
  <si>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</si>
  <si>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</si>
  <si>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</si>
  <si>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</si>
  <si>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</si>
  <si>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</si>
  <si>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</si>
  <si>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</si>
  <si>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</si>
  <si>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</si>
  <si>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</si>
  <si>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</si>
  <si>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</si>
  <si>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</si>
  <si>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</si>
  <si>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</si>
  <si>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</si>
  <si>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</si>
  <si>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</si>
  <si>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</si>
  <si>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</si>
  <si>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</si>
  <si>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</si>
  <si>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</si>
  <si>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</si>
  <si>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</si>
  <si>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</si>
  <si>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</si>
  <si>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</si>
  <si>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</si>
  <si>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</si>
  <si>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</si>
  <si>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</si>
  <si>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</si>
  <si>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</si>
  <si>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</si>
  <si>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</si>
  <si>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</si>
  <si>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</si>
  <si>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</si>
  <si>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</si>
  <si>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</si>
  <si>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中華民國撞球總會</t>
  </si>
  <si>
    <t>準備基金</t>
  </si>
  <si>
    <t>準備基金</t>
  </si>
  <si>
    <t/>
  </si>
  <si>
    <t/>
  </si>
  <si>
    <t/>
  </si>
  <si>
    <t>說明：</t>
  </si>
  <si>
    <t>2.各基金收支結存應與收支決算表及資產負債表相關科目金額一致。</t>
  </si>
  <si>
    <t>3.本表須經製表、出納、會計、秘書長、團體負責人蓋章。</t>
  </si>
  <si>
    <t>111年</t>
    <phoneticPr fontId="1" type="noConversion"/>
  </si>
  <si>
    <t>折舊</t>
    <phoneticPr fontId="1" type="noConversion"/>
  </si>
  <si>
    <t>淨值</t>
    <phoneticPr fontId="1" type="noConversion"/>
  </si>
  <si>
    <t>說明</t>
    <phoneticPr fontId="1" type="noConversion"/>
  </si>
  <si>
    <t>原值</t>
    <phoneticPr fontId="1" type="noConversion"/>
  </si>
  <si>
    <t>財產目錄</t>
    <phoneticPr fontId="1" type="noConversion"/>
  </si>
  <si>
    <t>12 月 31 日</t>
    <phoneticPr fontId="1" type="noConversion"/>
  </si>
  <si>
    <t>本年數</t>
    <phoneticPr fontId="1" type="noConversion"/>
  </si>
  <si>
    <t>累計數</t>
    <phoneticPr fontId="1" type="noConversion"/>
  </si>
  <si>
    <t>會計科目</t>
    <phoneticPr fontId="1" type="noConversion"/>
  </si>
  <si>
    <t>財產名稱</t>
    <phoneticPr fontId="1" type="noConversion"/>
  </si>
  <si>
    <t>購置日期</t>
    <phoneticPr fontId="1" type="noConversion"/>
  </si>
  <si>
    <t>合計</t>
    <phoneticPr fontId="1" type="noConversion"/>
  </si>
  <si>
    <t>2.本表須經製表、會計、秘書長及團體負責人蓋章。</t>
    <phoneticPr fontId="1" type="noConversion"/>
  </si>
  <si>
    <t>存放
地點</t>
    <phoneticPr fontId="1" type="noConversion"/>
  </si>
  <si>
    <t>單
位</t>
    <phoneticPr fontId="1" type="noConversion"/>
  </si>
  <si>
    <t>數
量</t>
    <phoneticPr fontId="1" type="noConversion"/>
  </si>
  <si>
    <t>財  產
編號</t>
    <phoneticPr fontId="1" type="noConversion"/>
  </si>
  <si>
    <t>年 月 日</t>
    <phoneticPr fontId="1" type="noConversion"/>
  </si>
  <si>
    <t>收入</t>
    <phoneticPr fontId="1" type="noConversion"/>
  </si>
  <si>
    <t>支出</t>
    <phoneticPr fontId="1" type="noConversion"/>
  </si>
  <si>
    <t>科目名稱</t>
    <phoneticPr fontId="1" type="noConversion"/>
  </si>
  <si>
    <t>金額</t>
  </si>
  <si>
    <t>金額</t>
    <phoneticPr fontId="1" type="noConversion"/>
  </si>
  <si>
    <t>結餘</t>
    <phoneticPr fontId="1" type="noConversion"/>
  </si>
  <si>
    <t>基金收支表</t>
    <phoneticPr fontId="1" type="noConversion"/>
  </si>
  <si>
    <r>
      <t xml:space="preserve"> 1 月 1 日至 12 月 31 日</t>
    </r>
    <r>
      <rPr>
        <sz val="9"/>
        <rFont val="細明體"/>
        <family val="3"/>
        <charset val="136"/>
      </rPr>
      <t/>
    </r>
    <phoneticPr fontId="1" type="noConversion"/>
  </si>
  <si>
    <t>1.動支基金應註明理事會通過之屆次。ex：支付○○○秘書退職金經第○屆第○次理事會通過</t>
  </si>
  <si>
    <t>製表：　　　　　　會計：　　　　　　　秘書長：　　　　　　　團體負責人：　　　　　　</t>
    <phoneticPr fontId="1" type="noConversion"/>
  </si>
  <si>
    <t>說明：</t>
    <phoneticPr fontId="1" type="noConversion"/>
  </si>
  <si>
    <t>1.本目錄根據財產登記簿，按本辦法所訂固定資產之科目編造。</t>
    <phoneticPr fontId="1" type="noConversion"/>
  </si>
  <si>
    <t>　歷年累存</t>
    <phoneticPr fontId="1" type="noConversion"/>
  </si>
  <si>
    <t>　本年度利息收入</t>
    <phoneticPr fontId="1" type="noConversion"/>
  </si>
  <si>
    <t>　本年度提撥</t>
    <phoneticPr fontId="1" type="noConversion"/>
  </si>
  <si>
    <t>　支付退職金</t>
    <phoneticPr fontId="1" type="noConversion"/>
  </si>
  <si>
    <t>　支付退休金</t>
    <phoneticPr fontId="1" type="noConversion"/>
  </si>
  <si>
    <t>應存入金融機構專戶</t>
    <phoneticPr fontId="1" type="noConversion"/>
  </si>
  <si>
    <t>製表：　　　　　　會計：　　　　　　秘書長：　　　　　　　團體負責人：</t>
    <phoneticPr fontId="1" type="noConversion"/>
  </si>
  <si>
    <t>提撥基金</t>
  </si>
  <si>
    <t>中華民國撞球總會</t>
    <phoneticPr fontId="5" type="noConversion"/>
  </si>
  <si>
    <t>資產</t>
  </si>
  <si>
    <t>負債、基金暨餘絀</t>
  </si>
  <si>
    <t>科目</t>
  </si>
  <si>
    <t>　　理事長代墊</t>
  </si>
  <si>
    <t xml:space="preserve"> </t>
  </si>
  <si>
    <t>資產負債表</t>
    <phoneticPr fontId="5" type="noConversion"/>
  </si>
  <si>
    <t>流動資產總額</t>
    <phoneticPr fontId="1" type="noConversion"/>
  </si>
  <si>
    <t>流動負債總額</t>
    <phoneticPr fontId="1" type="noConversion"/>
  </si>
  <si>
    <r>
      <rPr>
        <sz val="11"/>
        <color theme="1"/>
        <rFont val="標楷體"/>
        <family val="4"/>
        <charset val="136"/>
      </rPr>
      <t>　現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標楷體"/>
        <family val="4"/>
        <charset val="136"/>
      </rPr>
      <t>金</t>
    </r>
    <phoneticPr fontId="1" type="noConversion"/>
  </si>
  <si>
    <t>　銀行存款</t>
    <phoneticPr fontId="1" type="noConversion"/>
  </si>
  <si>
    <t>　其他非流動資產</t>
    <phoneticPr fontId="1" type="noConversion"/>
  </si>
  <si>
    <t>　　存出保證金</t>
    <phoneticPr fontId="1" type="noConversion"/>
  </si>
  <si>
    <t>非流動資產總額</t>
    <phoneticPr fontId="1" type="noConversion"/>
  </si>
  <si>
    <t>　預收款項</t>
    <phoneticPr fontId="1" type="noConversion"/>
  </si>
  <si>
    <t>　　其他預收款</t>
    <phoneticPr fontId="1" type="noConversion"/>
  </si>
  <si>
    <t>　其他流動負債</t>
    <phoneticPr fontId="1" type="noConversion"/>
  </si>
  <si>
    <t>　　凃理事長代墊</t>
    <phoneticPr fontId="1" type="noConversion"/>
  </si>
  <si>
    <t>　資產基金</t>
    <phoneticPr fontId="1" type="noConversion"/>
  </si>
  <si>
    <t>　提撥基金</t>
    <phoneticPr fontId="1" type="noConversion"/>
  </si>
  <si>
    <t>　　累積餘絀數(87後)</t>
    <phoneticPr fontId="1" type="noConversion"/>
  </si>
  <si>
    <t>　　累積盈虧(前期)</t>
    <phoneticPr fontId="1" type="noConversion"/>
  </si>
  <si>
    <t>　本期損益(稅後)</t>
    <phoneticPr fontId="1" type="noConversion"/>
  </si>
  <si>
    <t>　　本期損益</t>
    <phoneticPr fontId="1" type="noConversion"/>
  </si>
  <si>
    <t>基金總額</t>
    <phoneticPr fontId="1" type="noConversion"/>
  </si>
  <si>
    <t>餘絀總額</t>
    <phoneticPr fontId="1" type="noConversion"/>
  </si>
  <si>
    <t>　累積餘絀</t>
    <phoneticPr fontId="1" type="noConversion"/>
  </si>
  <si>
    <t xml:space="preserve">製　表：　　　　　　會　計：　　　　　　　秘書長：　　　　　　　團體負責人：  </t>
    <phoneticPr fontId="5" type="noConversion"/>
  </si>
  <si>
    <t>收入</t>
    <phoneticPr fontId="1" type="noConversion"/>
  </si>
  <si>
    <t>支出</t>
    <phoneticPr fontId="1" type="noConversion"/>
  </si>
  <si>
    <t>科目說明</t>
    <phoneticPr fontId="1" type="noConversion"/>
  </si>
  <si>
    <r>
      <rPr>
        <sz val="11"/>
        <rFont val="標楷體"/>
        <family val="4"/>
        <charset val="136"/>
      </rPr>
      <t>事務</t>
    </r>
    <r>
      <rPr>
        <sz val="11"/>
        <color theme="1"/>
        <rFont val="標楷體"/>
        <family val="4"/>
        <charset val="136"/>
      </rPr>
      <t>器具設備之維修</t>
    </r>
    <phoneticPr fontId="5" type="noConversion"/>
  </si>
  <si>
    <t>收 支 決 算 表</t>
    <phoneticPr fontId="5" type="noConversion"/>
  </si>
  <si>
    <t>1月1日至12月31日</t>
    <phoneticPr fontId="5" type="noConversion"/>
  </si>
  <si>
    <t>決算數</t>
  </si>
  <si>
    <t>款</t>
  </si>
  <si>
    <t>項</t>
  </si>
  <si>
    <t>目</t>
  </si>
  <si>
    <t>入會費</t>
  </si>
  <si>
    <t>常年會費</t>
  </si>
  <si>
    <t>事業費(利息收入)</t>
  </si>
  <si>
    <t>非營業收益</t>
  </si>
  <si>
    <t>會員捐款</t>
  </si>
  <si>
    <t>補助收入</t>
  </si>
  <si>
    <t>接受政府或相關單位委託辦理業務之收入</t>
  </si>
  <si>
    <t>會員服務收入</t>
  </si>
  <si>
    <t>專案計畫收入</t>
  </si>
  <si>
    <t>其他收入</t>
  </si>
  <si>
    <t>人事費</t>
  </si>
  <si>
    <t>依團體經費收入酌增薪給</t>
  </si>
  <si>
    <t>辦公費</t>
  </si>
  <si>
    <t>依社會團體財務處理辦法第18條規定業務費</t>
  </si>
  <si>
    <t>與辦公費不得少於總支出40%編列。</t>
  </si>
  <si>
    <t>依收入總額提列20%以下作為準備基金</t>
  </si>
  <si>
    <t>本期餘絀</t>
    <phoneticPr fontId="1" type="noConversion"/>
  </si>
  <si>
    <t>　　體育署政府補助收入</t>
    <phoneticPr fontId="1" type="noConversion"/>
  </si>
  <si>
    <t>　　其他政府補助收入</t>
    <phoneticPr fontId="1" type="noConversion"/>
  </si>
  <si>
    <t>　　其他補助收入</t>
    <phoneticPr fontId="1" type="noConversion"/>
  </si>
  <si>
    <t>　　薪給支出人事費</t>
    <phoneticPr fontId="1" type="noConversion"/>
  </si>
  <si>
    <t>　　保險費</t>
    <phoneticPr fontId="1" type="noConversion"/>
  </si>
  <si>
    <t>　　文具、書報、雜誌費</t>
    <phoneticPr fontId="1" type="noConversion"/>
  </si>
  <si>
    <t>　　印刷費</t>
    <phoneticPr fontId="1" type="noConversion"/>
  </si>
  <si>
    <t>　　運費</t>
    <phoneticPr fontId="1" type="noConversion"/>
  </si>
  <si>
    <t>　　郵電費</t>
    <phoneticPr fontId="1" type="noConversion"/>
  </si>
  <si>
    <t>　　交通費</t>
    <phoneticPr fontId="1" type="noConversion"/>
  </si>
  <si>
    <t>　　租金,管理費,水電費</t>
    <phoneticPr fontId="1" type="noConversion"/>
  </si>
  <si>
    <t>　　修繕維護費</t>
    <phoneticPr fontId="1" type="noConversion"/>
  </si>
  <si>
    <t>　　其他辦公費</t>
    <phoneticPr fontId="1" type="noConversion"/>
  </si>
  <si>
    <t>　　贊助費（扣）</t>
    <phoneticPr fontId="1" type="noConversion"/>
  </si>
  <si>
    <t>　　講習會</t>
    <phoneticPr fontId="1" type="noConversion"/>
  </si>
  <si>
    <t>　　講習會－薪資</t>
    <phoneticPr fontId="1" type="noConversion"/>
  </si>
  <si>
    <t>　　講習會－鐘點費</t>
    <phoneticPr fontId="1" type="noConversion"/>
  </si>
  <si>
    <t>　　勞務費</t>
    <phoneticPr fontId="1" type="noConversion"/>
  </si>
  <si>
    <t>　　其他業務費</t>
    <phoneticPr fontId="1" type="noConversion"/>
  </si>
  <si>
    <t>　　專案計畫支出</t>
    <phoneticPr fontId="1" type="noConversion"/>
  </si>
  <si>
    <t>　　專案計畫支出-薪資</t>
    <phoneticPr fontId="1" type="noConversion"/>
  </si>
  <si>
    <t>　　專案計畫支出-獎金</t>
    <phoneticPr fontId="1" type="noConversion"/>
  </si>
  <si>
    <t>　　專案計畫支出-受贈</t>
    <phoneticPr fontId="1" type="noConversion"/>
  </si>
  <si>
    <t>製　表：　　　 　　　會　計：　　　　  　　秘書長：　　　　 　　　團體負責人：　</t>
    <phoneticPr fontId="5" type="noConversion"/>
  </si>
  <si>
    <t>合　　　　　計（A）</t>
    <phoneticPr fontId="1" type="noConversion"/>
  </si>
  <si>
    <t>合　　　　　計（B）</t>
    <phoneticPr fontId="1" type="noConversion"/>
  </si>
  <si>
    <t>12月31日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</si>
</sst>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Calibri"/>
      <family val="2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1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11" xfId="0" applyFont="1" applyBorder="1"/>
    <xf numFmtId="0" fontId="4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4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right"/>
    </xf>
    <xf numFmtId="0" fontId="6" fillId="0" borderId="5" xfId="0" applyFont="1" applyBorder="1" applyAlignment="1">
      <alignment horizontal="justify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3" fontId="9" fillId="2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2" borderId="5" xfId="0" applyNumberFormat="1" applyFont="1" applyFill="1" applyBorder="1" applyAlignment="1">
      <alignment horizontal="right" vertical="center" wrapText="1"/>
    </xf>
    <xf numFmtId="176" fontId="4" fillId="2" borderId="5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zoomScale="86" zoomScaleNormal="86" workbookViewId="0">
      <selection activeCell="A3" sqref="A3:F3"/>
    </sheetView>
  </sheetViews>
  <sheetFormatPr defaultColWidth="8.77734375" defaultRowHeight="15" x14ac:dyDescent="0.3"/>
  <cols>
    <col min="1" max="3" width="3.5546875" style="3" bestFit="1" customWidth="1"/>
    <col min="4" max="4" width="27.33203125" style="49" customWidth="1"/>
    <col min="5" max="5" width="17.21875" style="59" customWidth="1"/>
    <col min="6" max="6" width="41.77734375" style="49" customWidth="1"/>
    <col min="7" max="16384" width="8.77734375" style="49"/>
  </cols>
  <sheetData>
    <row r="1" spans="1:6" s="61" customFormat="1" ht="19.8" x14ac:dyDescent="0.3">
      <c r="A1" s="64" t="s">
        <v>186</v>
      </c>
      <c r="B1" s="64"/>
      <c r="C1" s="64"/>
      <c r="D1" s="64"/>
      <c r="E1" s="64"/>
      <c r="F1" s="64"/>
    </row>
    <row r="2" spans="1:6" s="61" customFormat="1" ht="19.8" x14ac:dyDescent="0.3">
      <c r="A2" s="64" t="s">
        <v>218</v>
      </c>
      <c r="B2" s="64"/>
      <c r="C2" s="64"/>
      <c r="D2" s="64"/>
      <c r="E2" s="64"/>
      <c r="F2" s="64"/>
    </row>
    <row r="3" spans="1:6" s="61" customFormat="1" ht="19.8" x14ac:dyDescent="0.3">
      <c r="A3" s="64" t="s">
        <v>147</v>
      </c>
      <c r="B3" s="64"/>
      <c r="C3" s="64"/>
      <c r="D3" s="64"/>
      <c r="E3" s="64"/>
      <c r="F3" s="64"/>
    </row>
    <row r="4" spans="1:6" s="61" customFormat="1" ht="19.8" x14ac:dyDescent="0.3">
      <c r="A4" s="65" t="s">
        <v>219</v>
      </c>
      <c r="B4" s="65"/>
      <c r="C4" s="65"/>
      <c r="D4" s="65"/>
      <c r="E4" s="65"/>
      <c r="F4" s="65"/>
    </row>
    <row r="5" spans="1:6" ht="16.95" customHeight="1" x14ac:dyDescent="0.3">
      <c r="A5" s="66" t="s">
        <v>189</v>
      </c>
      <c r="B5" s="67"/>
      <c r="C5" s="67"/>
      <c r="D5" s="68"/>
      <c r="E5" s="69" t="s">
        <v>220</v>
      </c>
      <c r="F5" s="71" t="s">
        <v>216</v>
      </c>
    </row>
    <row r="6" spans="1:6" x14ac:dyDescent="0.3">
      <c r="A6" s="51" t="s">
        <v>221</v>
      </c>
      <c r="B6" s="51" t="s">
        <v>222</v>
      </c>
      <c r="C6" s="51" t="s">
        <v>223</v>
      </c>
      <c r="D6" s="36" t="s">
        <v>189</v>
      </c>
      <c r="E6" s="70"/>
      <c r="F6" s="72"/>
    </row>
    <row r="7" spans="1:6" x14ac:dyDescent="0.3">
      <c r="A7" s="50">
        <v>1</v>
      </c>
      <c r="B7" s="51"/>
      <c r="C7" s="51"/>
      <c r="D7" s="37" t="s">
        <v>214</v>
      </c>
      <c r="E7" s="52">
        <f>SUM(E8:E18)-E12</f>
        <v>13412336</v>
      </c>
      <c r="F7" s="33"/>
    </row>
    <row r="8" spans="1:6" x14ac:dyDescent="0.3">
      <c r="A8" s="51"/>
      <c r="B8" s="51">
        <v>1</v>
      </c>
      <c r="C8" s="51"/>
      <c r="D8" s="33" t="s">
        <v>224</v>
      </c>
      <c r="E8" s="53"/>
      <c r="F8" s="33"/>
    </row>
    <row r="9" spans="1:6" x14ac:dyDescent="0.3">
      <c r="A9" s="51"/>
      <c r="B9" s="51">
        <v>2</v>
      </c>
      <c r="C9" s="51"/>
      <c r="D9" s="33" t="s">
        <v>225</v>
      </c>
      <c r="E9" s="53">
        <v>52000</v>
      </c>
      <c r="F9" s="33"/>
    </row>
    <row r="10" spans="1:6" x14ac:dyDescent="0.3">
      <c r="A10" s="51"/>
      <c r="B10" s="51">
        <v>3</v>
      </c>
      <c r="C10" s="51"/>
      <c r="D10" s="33" t="s">
        <v>226</v>
      </c>
      <c r="E10" s="53">
        <v>3588</v>
      </c>
      <c r="F10" s="33" t="s">
        <v>227</v>
      </c>
    </row>
    <row r="11" spans="1:6" x14ac:dyDescent="0.3">
      <c r="A11" s="51"/>
      <c r="B11" s="51">
        <v>4</v>
      </c>
      <c r="C11" s="51"/>
      <c r="D11" s="33" t="s">
        <v>228</v>
      </c>
      <c r="E11" s="53">
        <v>2877960</v>
      </c>
      <c r="F11" s="33"/>
    </row>
    <row r="12" spans="1:6" x14ac:dyDescent="0.3">
      <c r="A12" s="51"/>
      <c r="B12" s="51">
        <v>5</v>
      </c>
      <c r="C12" s="51"/>
      <c r="D12" s="37" t="s">
        <v>229</v>
      </c>
      <c r="E12" s="53">
        <f>SUM(E13:E15)</f>
        <v>7443059</v>
      </c>
      <c r="F12" s="33"/>
    </row>
    <row r="13" spans="1:6" x14ac:dyDescent="0.3">
      <c r="A13" s="51"/>
      <c r="B13" s="51"/>
      <c r="C13" s="51">
        <v>1</v>
      </c>
      <c r="D13" s="33" t="s">
        <v>241</v>
      </c>
      <c r="E13" s="53">
        <v>7312940</v>
      </c>
      <c r="F13" s="33" t="s">
        <v>230</v>
      </c>
    </row>
    <row r="14" spans="1:6" x14ac:dyDescent="0.3">
      <c r="A14" s="51"/>
      <c r="B14" s="51"/>
      <c r="C14" s="51">
        <v>2</v>
      </c>
      <c r="D14" s="33" t="s">
        <v>242</v>
      </c>
      <c r="E14" s="53"/>
      <c r="F14" s="33"/>
    </row>
    <row r="15" spans="1:6" x14ac:dyDescent="0.3">
      <c r="A15" s="51"/>
      <c r="B15" s="51"/>
      <c r="C15" s="51">
        <v>3</v>
      </c>
      <c r="D15" s="33" t="s">
        <v>243</v>
      </c>
      <c r="E15" s="53">
        <v>130119</v>
      </c>
      <c r="F15" s="33"/>
    </row>
    <row r="16" spans="1:6" x14ac:dyDescent="0.3">
      <c r="A16" s="51"/>
      <c r="B16" s="51">
        <v>6</v>
      </c>
      <c r="C16" s="51"/>
      <c r="D16" s="33" t="s">
        <v>231</v>
      </c>
      <c r="E16" s="53"/>
      <c r="F16" s="33"/>
    </row>
    <row r="17" spans="1:7" x14ac:dyDescent="0.3">
      <c r="A17" s="51"/>
      <c r="B17" s="51">
        <v>7</v>
      </c>
      <c r="C17" s="51"/>
      <c r="D17" s="33" t="s">
        <v>232</v>
      </c>
      <c r="E17" s="53">
        <v>1797529</v>
      </c>
      <c r="F17" s="33"/>
    </row>
    <row r="18" spans="1:7" x14ac:dyDescent="0.3">
      <c r="A18" s="51"/>
      <c r="B18" s="51">
        <v>8</v>
      </c>
      <c r="C18" s="51"/>
      <c r="D18" s="33" t="s">
        <v>233</v>
      </c>
      <c r="E18" s="53">
        <v>1238200</v>
      </c>
      <c r="F18" s="33"/>
    </row>
    <row r="19" spans="1:7" x14ac:dyDescent="0.3">
      <c r="A19" s="50">
        <v>2</v>
      </c>
      <c r="B19" s="51"/>
      <c r="C19" s="51"/>
      <c r="D19" s="37" t="s">
        <v>215</v>
      </c>
      <c r="E19" s="52">
        <f>E20+E22+E32+SUM(E39:E47)-E40</f>
        <v>13317331</v>
      </c>
      <c r="F19" s="33"/>
    </row>
    <row r="20" spans="1:7" x14ac:dyDescent="0.3">
      <c r="A20" s="51"/>
      <c r="B20" s="51">
        <v>1</v>
      </c>
      <c r="C20" s="51"/>
      <c r="D20" s="33" t="s">
        <v>234</v>
      </c>
      <c r="E20" s="53">
        <f>SUM(E21:E21)</f>
        <v>606000</v>
      </c>
      <c r="F20" s="33" t="s">
        <v>235</v>
      </c>
    </row>
    <row r="21" spans="1:7" x14ac:dyDescent="0.3">
      <c r="A21" s="51"/>
      <c r="B21" s="51"/>
      <c r="C21" s="51">
        <v>1</v>
      </c>
      <c r="D21" s="33" t="s">
        <v>244</v>
      </c>
      <c r="E21" s="53">
        <v>606000</v>
      </c>
      <c r="F21" s="33"/>
    </row>
    <row r="22" spans="1:7" x14ac:dyDescent="0.3">
      <c r="A22" s="51"/>
      <c r="B22" s="51">
        <v>2</v>
      </c>
      <c r="C22" s="51"/>
      <c r="D22" s="37" t="s">
        <v>236</v>
      </c>
      <c r="E22" s="53">
        <f>SUM(E23:E31)</f>
        <v>218699</v>
      </c>
      <c r="F22" s="33"/>
    </row>
    <row r="23" spans="1:7" x14ac:dyDescent="0.3">
      <c r="A23" s="51"/>
      <c r="B23" s="51"/>
      <c r="C23" s="51">
        <v>1</v>
      </c>
      <c r="D23" s="33" t="s">
        <v>246</v>
      </c>
      <c r="E23" s="53">
        <v>10815</v>
      </c>
      <c r="F23" s="33"/>
    </row>
    <row r="24" spans="1:7" x14ac:dyDescent="0.3">
      <c r="A24" s="51"/>
      <c r="B24" s="51"/>
      <c r="C24" s="51">
        <v>2</v>
      </c>
      <c r="D24" s="33" t="s">
        <v>247</v>
      </c>
      <c r="E24" s="53"/>
      <c r="F24" s="33"/>
    </row>
    <row r="25" spans="1:7" x14ac:dyDescent="0.3">
      <c r="A25" s="51"/>
      <c r="B25" s="51"/>
      <c r="C25" s="51">
        <v>3</v>
      </c>
      <c r="D25" s="33" t="s">
        <v>248</v>
      </c>
      <c r="E25" s="53">
        <v>1170</v>
      </c>
      <c r="F25" s="33"/>
    </row>
    <row r="26" spans="1:7" x14ac:dyDescent="0.3">
      <c r="A26" s="51"/>
      <c r="B26" s="51"/>
      <c r="C26" s="51">
        <v>4</v>
      </c>
      <c r="D26" s="33" t="s">
        <v>249</v>
      </c>
      <c r="E26" s="53">
        <v>6545</v>
      </c>
      <c r="F26" s="33"/>
    </row>
    <row r="27" spans="1:7" x14ac:dyDescent="0.3">
      <c r="A27" s="51"/>
      <c r="B27" s="51"/>
      <c r="C27" s="51">
        <v>5</v>
      </c>
      <c r="D27" s="33" t="s">
        <v>250</v>
      </c>
      <c r="E27" s="53"/>
      <c r="F27" s="33"/>
    </row>
    <row r="28" spans="1:7" x14ac:dyDescent="0.3">
      <c r="A28" s="51"/>
      <c r="B28" s="51"/>
      <c r="C28" s="51">
        <v>6</v>
      </c>
      <c r="D28" s="33" t="s">
        <v>251</v>
      </c>
      <c r="E28" s="53">
        <v>39800</v>
      </c>
      <c r="F28" s="33"/>
    </row>
    <row r="29" spans="1:7" x14ac:dyDescent="0.3">
      <c r="A29" s="54"/>
      <c r="B29" s="54"/>
      <c r="C29" s="51">
        <v>7</v>
      </c>
      <c r="D29" s="55" t="s">
        <v>252</v>
      </c>
      <c r="E29" s="56">
        <v>1260</v>
      </c>
      <c r="F29" s="48" t="s">
        <v>217</v>
      </c>
    </row>
    <row r="30" spans="1:7" x14ac:dyDescent="0.3">
      <c r="A30" s="51"/>
      <c r="B30" s="51"/>
      <c r="C30" s="51">
        <v>8</v>
      </c>
      <c r="D30" s="33" t="s">
        <v>245</v>
      </c>
      <c r="E30" s="53">
        <v>122898</v>
      </c>
      <c r="F30" s="33"/>
      <c r="G30" s="60"/>
    </row>
    <row r="31" spans="1:7" x14ac:dyDescent="0.3">
      <c r="A31" s="51"/>
      <c r="B31" s="51"/>
      <c r="C31" s="51">
        <v>9</v>
      </c>
      <c r="D31" s="33" t="s">
        <v>253</v>
      </c>
      <c r="E31" s="53">
        <v>36211</v>
      </c>
      <c r="F31" s="33"/>
      <c r="G31" s="60"/>
    </row>
    <row r="32" spans="1:7" x14ac:dyDescent="0.3">
      <c r="A32" s="51"/>
      <c r="B32" s="51">
        <v>3</v>
      </c>
      <c r="C32" s="51"/>
      <c r="D32" s="33" t="s">
        <v>0</v>
      </c>
      <c r="E32" s="53">
        <f>SUM(E33:E38)</f>
        <v>1176820</v>
      </c>
      <c r="F32" s="33" t="s">
        <v>237</v>
      </c>
      <c r="G32" s="60"/>
    </row>
    <row r="33" spans="1:7" x14ac:dyDescent="0.3">
      <c r="A33" s="51"/>
      <c r="B33" s="51"/>
      <c r="C33" s="51">
        <v>1</v>
      </c>
      <c r="D33" s="33" t="s">
        <v>254</v>
      </c>
      <c r="E33" s="53">
        <v>660800</v>
      </c>
      <c r="F33" s="33" t="s">
        <v>238</v>
      </c>
      <c r="G33" s="60"/>
    </row>
    <row r="34" spans="1:7" x14ac:dyDescent="0.3">
      <c r="A34" s="51"/>
      <c r="B34" s="51"/>
      <c r="C34" s="51">
        <v>2</v>
      </c>
      <c r="D34" s="33" t="s">
        <v>255</v>
      </c>
      <c r="E34" s="53">
        <v>125330</v>
      </c>
      <c r="F34" s="33"/>
      <c r="G34" s="60"/>
    </row>
    <row r="35" spans="1:7" x14ac:dyDescent="0.3">
      <c r="A35" s="51"/>
      <c r="B35" s="51"/>
      <c r="C35" s="51">
        <v>3</v>
      </c>
      <c r="D35" s="33" t="s">
        <v>256</v>
      </c>
      <c r="E35" s="53">
        <v>12000</v>
      </c>
      <c r="F35" s="33"/>
      <c r="G35" s="60"/>
    </row>
    <row r="36" spans="1:7" x14ac:dyDescent="0.3">
      <c r="A36" s="51"/>
      <c r="B36" s="51"/>
      <c r="C36" s="51">
        <v>4</v>
      </c>
      <c r="D36" s="33" t="s">
        <v>257</v>
      </c>
      <c r="E36" s="53">
        <v>256000</v>
      </c>
      <c r="F36" s="33"/>
      <c r="G36" s="60"/>
    </row>
    <row r="37" spans="1:7" x14ac:dyDescent="0.3">
      <c r="A37" s="51"/>
      <c r="B37" s="51"/>
      <c r="C37" s="51">
        <v>5</v>
      </c>
      <c r="D37" s="33" t="s">
        <v>258</v>
      </c>
      <c r="E37" s="53">
        <v>78000</v>
      </c>
      <c r="F37" s="33"/>
      <c r="G37" s="60"/>
    </row>
    <row r="38" spans="1:7" x14ac:dyDescent="0.3">
      <c r="A38" s="51"/>
      <c r="B38" s="51"/>
      <c r="C38" s="51">
        <v>6</v>
      </c>
      <c r="D38" s="33" t="s">
        <v>259</v>
      </c>
      <c r="E38" s="53">
        <v>44690</v>
      </c>
      <c r="F38" s="33"/>
      <c r="G38" s="60"/>
    </row>
    <row r="39" spans="1:7" x14ac:dyDescent="0.3">
      <c r="A39" s="51"/>
      <c r="B39" s="51">
        <v>4</v>
      </c>
      <c r="C39" s="51"/>
      <c r="D39" s="33" t="s">
        <v>1</v>
      </c>
      <c r="E39" s="53"/>
      <c r="F39" s="33" t="s">
        <v>2</v>
      </c>
      <c r="G39" s="60"/>
    </row>
    <row r="40" spans="1:7" x14ac:dyDescent="0.3">
      <c r="A40" s="51"/>
      <c r="B40" s="51">
        <v>5</v>
      </c>
      <c r="C40" s="51"/>
      <c r="D40" s="33" t="s">
        <v>3</v>
      </c>
      <c r="E40" s="53">
        <f>SUM(E41:E44)</f>
        <v>11315812</v>
      </c>
      <c r="F40" s="33"/>
      <c r="G40" s="60"/>
    </row>
    <row r="41" spans="1:7" x14ac:dyDescent="0.3">
      <c r="A41" s="51"/>
      <c r="B41" s="51"/>
      <c r="C41" s="51">
        <v>1</v>
      </c>
      <c r="D41" s="33" t="s">
        <v>260</v>
      </c>
      <c r="E41" s="53">
        <v>8404212</v>
      </c>
      <c r="F41" s="33"/>
      <c r="G41" s="60"/>
    </row>
    <row r="42" spans="1:7" x14ac:dyDescent="0.3">
      <c r="A42" s="51"/>
      <c r="B42" s="51"/>
      <c r="C42" s="51">
        <v>2</v>
      </c>
      <c r="D42" s="33" t="s">
        <v>261</v>
      </c>
      <c r="E42" s="53">
        <v>836400</v>
      </c>
      <c r="F42" s="33"/>
      <c r="G42" s="60"/>
    </row>
    <row r="43" spans="1:7" x14ac:dyDescent="0.3">
      <c r="A43" s="51"/>
      <c r="B43" s="51"/>
      <c r="C43" s="51">
        <v>3</v>
      </c>
      <c r="D43" s="33" t="s">
        <v>262</v>
      </c>
      <c r="E43" s="53">
        <v>1656000</v>
      </c>
      <c r="F43" s="33"/>
      <c r="G43" s="60"/>
    </row>
    <row r="44" spans="1:7" x14ac:dyDescent="0.3">
      <c r="A44" s="51"/>
      <c r="B44" s="51"/>
      <c r="C44" s="51">
        <v>4</v>
      </c>
      <c r="D44" s="33" t="s">
        <v>263</v>
      </c>
      <c r="E44" s="53">
        <v>419200</v>
      </c>
      <c r="F44" s="33"/>
      <c r="G44" s="60"/>
    </row>
    <row r="45" spans="1:7" x14ac:dyDescent="0.3">
      <c r="A45" s="51"/>
      <c r="B45" s="51">
        <v>6</v>
      </c>
      <c r="C45" s="51"/>
      <c r="D45" s="33" t="s">
        <v>4</v>
      </c>
      <c r="E45" s="53"/>
      <c r="F45" s="33"/>
      <c r="G45" s="60"/>
    </row>
    <row r="46" spans="1:7" x14ac:dyDescent="0.3">
      <c r="A46" s="51"/>
      <c r="B46" s="51">
        <v>7</v>
      </c>
      <c r="C46" s="51"/>
      <c r="D46" s="33" t="s">
        <v>5</v>
      </c>
      <c r="E46" s="53"/>
      <c r="F46" s="33"/>
      <c r="G46" s="60"/>
    </row>
    <row r="47" spans="1:7" x14ac:dyDescent="0.3">
      <c r="A47" s="51"/>
      <c r="B47" s="51">
        <v>8</v>
      </c>
      <c r="C47" s="51"/>
      <c r="D47" s="47" t="s">
        <v>185</v>
      </c>
      <c r="E47" s="57"/>
      <c r="F47" s="62" t="s">
        <v>239</v>
      </c>
      <c r="G47" s="60"/>
    </row>
    <row r="48" spans="1:7" x14ac:dyDescent="0.3">
      <c r="A48" s="50">
        <v>3</v>
      </c>
      <c r="B48" s="51"/>
      <c r="C48" s="51"/>
      <c r="D48" s="47" t="s">
        <v>240</v>
      </c>
      <c r="E48" s="58">
        <f>E7-E19</f>
        <v>95005</v>
      </c>
      <c r="F48" s="62"/>
      <c r="G48" s="60"/>
    </row>
    <row r="49" spans="1:7" x14ac:dyDescent="0.3">
      <c r="A49" s="51"/>
      <c r="B49" s="51"/>
      <c r="C49" s="51"/>
      <c r="D49" s="33"/>
      <c r="E49" s="53"/>
      <c r="F49" s="33"/>
      <c r="G49" s="60"/>
    </row>
    <row r="50" spans="1:7" x14ac:dyDescent="0.3">
      <c r="A50" s="63" t="s">
        <v>264</v>
      </c>
      <c r="B50" s="63"/>
      <c r="C50" s="63"/>
      <c r="D50" s="63"/>
      <c r="E50" s="63"/>
      <c r="F50" s="63"/>
    </row>
  </sheetData>
  <mergeCells count="9">
    <mergeCell ref="F47:F48"/>
    <mergeCell ref="A50:F50"/>
    <mergeCell ref="A1:F1"/>
    <mergeCell ref="A2:F2"/>
    <mergeCell ref="A4:F4"/>
    <mergeCell ref="A5:D5"/>
    <mergeCell ref="E5:E6"/>
    <mergeCell ref="F5:F6"/>
    <mergeCell ref="A3:F3"/>
  </mergeCells>
  <phoneticPr fontId="1" type="noConversion"/>
  <pageMargins left="0.33" right="0.21" top="0.42" bottom="0.32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zoomScale="94" zoomScaleNormal="94" workbookViewId="0">
      <selection activeCell="A2" sqref="A2:D2"/>
    </sheetView>
  </sheetViews>
  <sheetFormatPr defaultColWidth="8.77734375" defaultRowHeight="14.4" x14ac:dyDescent="0.3"/>
  <cols>
    <col min="1" max="1" width="22.6640625" style="41" customWidth="1"/>
    <col min="2" max="2" width="22.6640625" style="45" customWidth="1"/>
    <col min="3" max="3" width="22.6640625" style="41" customWidth="1"/>
    <col min="4" max="4" width="22.6640625" style="45" customWidth="1"/>
    <col min="5" max="16384" width="8.77734375" style="41"/>
  </cols>
  <sheetData>
    <row r="1" spans="1:4" s="61" customFormat="1" ht="19.8" x14ac:dyDescent="0.3">
      <c r="A1" s="64" t="s">
        <v>186</v>
      </c>
      <c r="B1" s="64"/>
      <c r="C1" s="64"/>
      <c r="D1" s="64"/>
    </row>
    <row r="2" spans="1:4" s="61" customFormat="1" ht="19.8" x14ac:dyDescent="0.3">
      <c r="A2" s="64" t="s">
        <v>192</v>
      </c>
      <c r="B2" s="64"/>
      <c r="C2" s="64"/>
      <c r="D2" s="64"/>
    </row>
    <row r="3" spans="1:4" s="61" customFormat="1" ht="19.8" x14ac:dyDescent="0.3">
      <c r="A3" s="64" t="s">
        <v>147</v>
      </c>
      <c r="B3" s="64"/>
      <c r="C3" s="64"/>
      <c r="D3" s="64"/>
    </row>
    <row r="4" spans="1:4" s="61" customFormat="1" ht="19.8" x14ac:dyDescent="0.3">
      <c r="A4" s="64" t="s">
        <v>267</v>
      </c>
      <c r="B4" s="64"/>
      <c r="C4" s="64"/>
      <c r="D4" s="64"/>
    </row>
    <row r="5" spans="1:4" ht="15" x14ac:dyDescent="0.3">
      <c r="A5" s="73" t="s">
        <v>187</v>
      </c>
      <c r="B5" s="73"/>
      <c r="C5" s="73" t="s">
        <v>188</v>
      </c>
      <c r="D5" s="73"/>
    </row>
    <row r="6" spans="1:4" ht="15" x14ac:dyDescent="0.3">
      <c r="A6" s="33" t="s">
        <v>189</v>
      </c>
      <c r="B6" s="36" t="s">
        <v>169</v>
      </c>
      <c r="C6" s="33" t="s">
        <v>189</v>
      </c>
      <c r="D6" s="36" t="s">
        <v>169</v>
      </c>
    </row>
    <row r="7" spans="1:4" ht="15" x14ac:dyDescent="0.3">
      <c r="A7" s="37" t="s">
        <v>193</v>
      </c>
      <c r="B7" s="38">
        <f>B8+B9</f>
        <v>1698031</v>
      </c>
      <c r="C7" s="37" t="s">
        <v>194</v>
      </c>
      <c r="D7" s="38">
        <f>D8+D11</f>
        <v>66727416</v>
      </c>
    </row>
    <row r="8" spans="1:4" ht="15" x14ac:dyDescent="0.3">
      <c r="A8" s="30" t="s">
        <v>195</v>
      </c>
      <c r="B8" s="31">
        <v>2291</v>
      </c>
      <c r="C8" s="33" t="s">
        <v>200</v>
      </c>
      <c r="D8" s="31">
        <f>D9</f>
        <v>1084000</v>
      </c>
    </row>
    <row r="9" spans="1:4" ht="15" x14ac:dyDescent="0.3">
      <c r="A9" s="33" t="s">
        <v>196</v>
      </c>
      <c r="B9" s="31">
        <v>1695740</v>
      </c>
      <c r="C9" s="33" t="s">
        <v>201</v>
      </c>
      <c r="D9" s="31">
        <v>1084000</v>
      </c>
    </row>
    <row r="10" spans="1:4" ht="15" x14ac:dyDescent="0.3">
      <c r="A10" s="37" t="s">
        <v>199</v>
      </c>
      <c r="B10" s="38">
        <f>B12</f>
        <v>9000</v>
      </c>
      <c r="C10" s="33"/>
      <c r="D10" s="34"/>
    </row>
    <row r="11" spans="1:4" ht="15" x14ac:dyDescent="0.3">
      <c r="A11" s="33" t="s">
        <v>197</v>
      </c>
      <c r="B11" s="31">
        <v>9000</v>
      </c>
      <c r="C11" s="33" t="s">
        <v>202</v>
      </c>
      <c r="D11" s="31">
        <f>D12+D13</f>
        <v>65643416</v>
      </c>
    </row>
    <row r="12" spans="1:4" ht="15" x14ac:dyDescent="0.3">
      <c r="A12" s="33" t="s">
        <v>198</v>
      </c>
      <c r="B12" s="31">
        <v>9000</v>
      </c>
      <c r="C12" s="33" t="s">
        <v>203</v>
      </c>
      <c r="D12" s="31">
        <v>65143416</v>
      </c>
    </row>
    <row r="13" spans="1:4" ht="15" x14ac:dyDescent="0.3">
      <c r="A13" s="30"/>
      <c r="B13" s="32"/>
      <c r="C13" s="33" t="s">
        <v>190</v>
      </c>
      <c r="D13" s="31">
        <v>500000</v>
      </c>
    </row>
    <row r="14" spans="1:4" x14ac:dyDescent="0.3">
      <c r="A14" s="30"/>
      <c r="B14" s="32"/>
      <c r="C14" s="30"/>
      <c r="D14" s="32"/>
    </row>
    <row r="15" spans="1:4" ht="15" x14ac:dyDescent="0.3">
      <c r="A15" s="30"/>
      <c r="B15" s="32"/>
      <c r="C15" s="37" t="s">
        <v>210</v>
      </c>
      <c r="D15" s="39">
        <f>D16+D17</f>
        <v>0</v>
      </c>
    </row>
    <row r="16" spans="1:4" ht="15" x14ac:dyDescent="0.3">
      <c r="A16" s="30"/>
      <c r="B16" s="32"/>
      <c r="C16" s="33" t="s">
        <v>204</v>
      </c>
      <c r="D16" s="32"/>
    </row>
    <row r="17" spans="1:4" ht="15" x14ac:dyDescent="0.3">
      <c r="A17" s="46"/>
      <c r="B17" s="32"/>
      <c r="C17" s="33" t="s">
        <v>205</v>
      </c>
      <c r="D17" s="32"/>
    </row>
    <row r="18" spans="1:4" ht="15" x14ac:dyDescent="0.3">
      <c r="A18" s="46"/>
      <c r="B18" s="32"/>
      <c r="C18" s="33" t="s">
        <v>191</v>
      </c>
      <c r="D18" s="32"/>
    </row>
    <row r="19" spans="1:4" ht="15" x14ac:dyDescent="0.3">
      <c r="A19" s="46"/>
      <c r="B19" s="32"/>
      <c r="C19" s="37" t="s">
        <v>211</v>
      </c>
      <c r="D19" s="38">
        <v>-65020385</v>
      </c>
    </row>
    <row r="20" spans="1:4" ht="15" x14ac:dyDescent="0.3">
      <c r="A20" s="46"/>
      <c r="B20" s="32"/>
      <c r="C20" s="33" t="s">
        <v>212</v>
      </c>
      <c r="D20" s="31">
        <f>D21+D22</f>
        <v>-65115390</v>
      </c>
    </row>
    <row r="21" spans="1:4" ht="15" x14ac:dyDescent="0.3">
      <c r="A21" s="46"/>
      <c r="B21" s="32"/>
      <c r="C21" s="33" t="s">
        <v>206</v>
      </c>
      <c r="D21" s="31">
        <v>-65264539</v>
      </c>
    </row>
    <row r="22" spans="1:4" ht="15" x14ac:dyDescent="0.3">
      <c r="A22" s="46"/>
      <c r="B22" s="32"/>
      <c r="C22" s="33" t="s">
        <v>207</v>
      </c>
      <c r="D22" s="31">
        <v>149149</v>
      </c>
    </row>
    <row r="23" spans="1:4" ht="15" x14ac:dyDescent="0.3">
      <c r="A23" s="46"/>
      <c r="B23" s="32"/>
      <c r="C23" s="42" t="s">
        <v>208</v>
      </c>
      <c r="D23" s="40">
        <f>D24</f>
        <v>95005</v>
      </c>
    </row>
    <row r="24" spans="1:4" ht="15" x14ac:dyDescent="0.3">
      <c r="A24" s="46"/>
      <c r="B24" s="32"/>
      <c r="C24" s="33" t="s">
        <v>209</v>
      </c>
      <c r="D24" s="31">
        <v>95005</v>
      </c>
    </row>
    <row r="25" spans="1:4" ht="14.55" customHeight="1" x14ac:dyDescent="0.3">
      <c r="A25" s="30"/>
      <c r="B25" s="32"/>
      <c r="C25" s="33"/>
      <c r="D25" s="32"/>
    </row>
    <row r="26" spans="1:4" ht="15" x14ac:dyDescent="0.3">
      <c r="A26" s="33"/>
      <c r="B26" s="32"/>
      <c r="C26" s="30"/>
      <c r="D26" s="32"/>
    </row>
    <row r="27" spans="1:4" ht="15" x14ac:dyDescent="0.3">
      <c r="A27" s="37" t="s">
        <v>265</v>
      </c>
      <c r="B27" s="38">
        <f>B7+B10</f>
        <v>1707031</v>
      </c>
      <c r="C27" s="37" t="s">
        <v>266</v>
      </c>
      <c r="D27" s="38">
        <f>D19+D7+D15</f>
        <v>1707031</v>
      </c>
    </row>
    <row r="28" spans="1:4" ht="15" x14ac:dyDescent="0.3">
      <c r="A28" s="43" t="s">
        <v>213</v>
      </c>
      <c r="B28" s="43"/>
      <c r="C28" s="43"/>
      <c r="D28" s="43"/>
    </row>
    <row r="29" spans="1:4" ht="15" x14ac:dyDescent="0.3">
      <c r="A29" s="35"/>
      <c r="B29" s="44"/>
      <c r="C29" s="35"/>
      <c r="D29" s="44"/>
    </row>
    <row r="30" spans="1:4" ht="15" x14ac:dyDescent="0.3">
      <c r="A30" s="35" t="s">
        <v>6</v>
      </c>
      <c r="B30" s="35"/>
      <c r="C30" s="35"/>
    </row>
    <row r="31" spans="1:4" ht="15" x14ac:dyDescent="0.3">
      <c r="A31" s="35" t="s">
        <v>7</v>
      </c>
      <c r="B31" s="35"/>
      <c r="C31" s="35"/>
      <c r="D31" s="35"/>
    </row>
    <row r="32" spans="1:4" ht="15" x14ac:dyDescent="0.3">
      <c r="A32" s="35" t="s">
        <v>8</v>
      </c>
      <c r="B32" s="35"/>
      <c r="C32" s="35"/>
      <c r="D32" s="35"/>
    </row>
  </sheetData>
  <mergeCells count="6">
    <mergeCell ref="A3:D3"/>
    <mergeCell ref="A1:D1"/>
    <mergeCell ref="A2:D2"/>
    <mergeCell ref="A4:D4"/>
    <mergeCell ref="A5:B5"/>
    <mergeCell ref="C5:D5"/>
  </mergeCells>
  <phoneticPr fontId="1" type="noConversion"/>
  <pageMargins left="0.56999999999999995" right="0.39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A15" sqref="A15:C15"/>
    </sheetView>
  </sheetViews>
  <sheetFormatPr defaultColWidth="8.77734375" defaultRowHeight="19.8" x14ac:dyDescent="0.4"/>
  <cols>
    <col min="1" max="2" width="20.6640625" style="1" customWidth="1"/>
    <col min="3" max="3" width="17.5546875" style="1" customWidth="1"/>
    <col min="4" max="4" width="25.21875" style="1" customWidth="1"/>
    <col min="5" max="16384" width="8.77734375" style="1"/>
  </cols>
  <sheetData>
    <row r="1" spans="1:4" x14ac:dyDescent="0.4">
      <c r="A1" s="75" t="s">
        <v>138</v>
      </c>
      <c r="B1" s="75"/>
      <c r="C1" s="75"/>
      <c r="D1" s="75"/>
    </row>
    <row r="2" spans="1:4" x14ac:dyDescent="0.4">
      <c r="A2" s="75" t="s">
        <v>172</v>
      </c>
      <c r="B2" s="75"/>
      <c r="C2" s="75"/>
      <c r="D2" s="75"/>
    </row>
    <row r="3" spans="1:4" x14ac:dyDescent="0.4">
      <c r="A3" s="75" t="s">
        <v>147</v>
      </c>
      <c r="B3" s="75"/>
      <c r="C3" s="75"/>
      <c r="D3" s="75"/>
    </row>
    <row r="4" spans="1:4" ht="20.399999999999999" thickBot="1" x14ac:dyDescent="0.45">
      <c r="A4" s="75" t="s">
        <v>173</v>
      </c>
      <c r="B4" s="75"/>
      <c r="C4" s="75"/>
      <c r="D4" s="75"/>
    </row>
    <row r="5" spans="1:4" s="2" customFormat="1" ht="13.95" customHeight="1" thickBot="1" x14ac:dyDescent="0.35">
      <c r="A5" s="76" t="s">
        <v>166</v>
      </c>
      <c r="B5" s="77"/>
      <c r="C5" s="76" t="s">
        <v>167</v>
      </c>
      <c r="D5" s="77"/>
    </row>
    <row r="6" spans="1:4" s="2" customFormat="1" ht="13.95" customHeight="1" thickBot="1" x14ac:dyDescent="0.35">
      <c r="A6" s="14" t="s">
        <v>168</v>
      </c>
      <c r="B6" s="14" t="s">
        <v>170</v>
      </c>
      <c r="C6" s="14" t="s">
        <v>168</v>
      </c>
      <c r="D6" s="14" t="s">
        <v>170</v>
      </c>
    </row>
    <row r="7" spans="1:4" s="2" customFormat="1" ht="13.95" customHeight="1" x14ac:dyDescent="0.3">
      <c r="A7" s="15" t="s">
        <v>139</v>
      </c>
      <c r="B7" s="21">
        <v>0</v>
      </c>
      <c r="C7" s="15" t="s">
        <v>140</v>
      </c>
      <c r="D7" s="18">
        <v>0</v>
      </c>
    </row>
    <row r="8" spans="1:4" s="2" customFormat="1" ht="15" customHeight="1" x14ac:dyDescent="0.3">
      <c r="A8" s="16" t="s">
        <v>178</v>
      </c>
      <c r="B8" s="22">
        <v>0</v>
      </c>
      <c r="C8" s="16" t="s">
        <v>181</v>
      </c>
      <c r="D8" s="19"/>
    </row>
    <row r="9" spans="1:4" s="2" customFormat="1" ht="15" customHeight="1" thickBot="1" x14ac:dyDescent="0.35">
      <c r="A9" s="17" t="s">
        <v>179</v>
      </c>
      <c r="B9" s="23">
        <v>0</v>
      </c>
      <c r="C9" s="16" t="s">
        <v>182</v>
      </c>
      <c r="D9" s="19"/>
    </row>
    <row r="10" spans="1:4" s="2" customFormat="1" ht="15" x14ac:dyDescent="0.3">
      <c r="A10" s="28" t="s">
        <v>180</v>
      </c>
      <c r="B10" s="29">
        <f>SUM(B7:B9)</f>
        <v>0</v>
      </c>
      <c r="C10" s="16" t="s">
        <v>141</v>
      </c>
      <c r="D10" s="19"/>
    </row>
    <row r="11" spans="1:4" s="2" customFormat="1" ht="15.6" thickBot="1" x14ac:dyDescent="0.35">
      <c r="A11" s="17"/>
      <c r="B11" s="24"/>
      <c r="C11" s="17"/>
      <c r="D11" s="20" t="s">
        <v>183</v>
      </c>
    </row>
    <row r="12" spans="1:4" s="2" customFormat="1" ht="15" customHeight="1" thickBot="1" x14ac:dyDescent="0.35">
      <c r="A12" s="25" t="s">
        <v>142</v>
      </c>
      <c r="B12" s="25" t="s">
        <v>143</v>
      </c>
      <c r="C12" s="26" t="s">
        <v>171</v>
      </c>
      <c r="D12" s="27">
        <f>B10-D7</f>
        <v>0</v>
      </c>
    </row>
    <row r="13" spans="1:4" s="2" customFormat="1" ht="15" x14ac:dyDescent="0.3">
      <c r="A13" s="74" t="s">
        <v>184</v>
      </c>
      <c r="B13" s="74"/>
      <c r="C13" s="74"/>
      <c r="D13" s="74"/>
    </row>
    <row r="14" spans="1:4" s="2" customFormat="1" ht="15" x14ac:dyDescent="0.3"/>
    <row r="15" spans="1:4" s="2" customFormat="1" ht="15" x14ac:dyDescent="0.3">
      <c r="A15" s="74" t="s">
        <v>144</v>
      </c>
      <c r="B15" s="74"/>
      <c r="C15" s="74"/>
    </row>
    <row r="16" spans="1:4" x14ac:dyDescent="0.4">
      <c r="A16" s="13" t="s">
        <v>174</v>
      </c>
      <c r="B16" s="13"/>
      <c r="C16" s="13"/>
    </row>
    <row r="17" spans="1:3" x14ac:dyDescent="0.4">
      <c r="A17" s="13" t="s">
        <v>145</v>
      </c>
      <c r="B17" s="13"/>
      <c r="C17" s="13"/>
    </row>
    <row r="18" spans="1:3" x14ac:dyDescent="0.4">
      <c r="A18" s="13" t="s">
        <v>146</v>
      </c>
      <c r="B18" s="13"/>
      <c r="C18" s="13"/>
    </row>
  </sheetData>
  <mergeCells count="8">
    <mergeCell ref="A15:C15"/>
    <mergeCell ref="A13:D13"/>
    <mergeCell ref="A1:D1"/>
    <mergeCell ref="A2:D2"/>
    <mergeCell ref="A3:D3"/>
    <mergeCell ref="A4:D4"/>
    <mergeCell ref="A5:B5"/>
    <mergeCell ref="C5:D5"/>
  </mergeCells>
  <phoneticPr fontId="1" type="noConversion"/>
  <pageMargins left="0.83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tabSelected="1" zoomScale="99" zoomScaleNormal="99" workbookViewId="0">
      <selection activeCell="A2" sqref="A2:L2"/>
    </sheetView>
  </sheetViews>
  <sheetFormatPr defaultColWidth="8.77734375" defaultRowHeight="15" x14ac:dyDescent="0.3"/>
  <cols>
    <col min="1" max="1" width="7.5546875" style="2" bestFit="1" customWidth="1"/>
    <col min="2" max="4" width="9.5546875" style="2" bestFit="1" customWidth="1"/>
    <col min="5" max="6" width="3.44140625" style="2" bestFit="1" customWidth="1"/>
    <col min="7" max="7" width="6.33203125" style="2" customWidth="1"/>
    <col min="8" max="9" width="7.5546875" style="2" bestFit="1" customWidth="1"/>
    <col min="10" max="10" width="6.6640625" style="2" customWidth="1"/>
    <col min="11" max="11" width="7.77734375" style="2" customWidth="1"/>
    <col min="12" max="12" width="8.88671875" style="2" customWidth="1"/>
    <col min="13" max="16384" width="8.77734375" style="2"/>
  </cols>
  <sheetData>
    <row r="1" spans="1:12" s="1" customFormat="1" ht="19.8" x14ac:dyDescent="0.4">
      <c r="A1" s="75" t="s">
        <v>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s="1" customFormat="1" ht="19.8" x14ac:dyDescent="0.4">
      <c r="A2" s="75" t="s">
        <v>152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1" customFormat="1" ht="19.8" x14ac:dyDescent="0.4">
      <c r="A3" s="75" t="s">
        <v>147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s="1" customFormat="1" ht="19.8" x14ac:dyDescent="0.4">
      <c r="A4" s="82" t="s">
        <v>153</v>
      </c>
      <c r="B4" s="82"/>
      <c r="C4" s="82"/>
      <c r="D4" s="75"/>
      <c r="E4" s="82"/>
      <c r="F4" s="82"/>
      <c r="G4" s="82"/>
      <c r="H4" s="82"/>
      <c r="I4" s="82"/>
      <c r="J4" s="82"/>
      <c r="K4" s="82"/>
      <c r="L4" s="82"/>
    </row>
    <row r="5" spans="1:12" s="3" customFormat="1" ht="14.55" customHeight="1" x14ac:dyDescent="0.3">
      <c r="A5" s="83" t="s">
        <v>164</v>
      </c>
      <c r="B5" s="80" t="s">
        <v>156</v>
      </c>
      <c r="C5" s="84" t="s">
        <v>157</v>
      </c>
      <c r="D5" s="9" t="s">
        <v>158</v>
      </c>
      <c r="E5" s="85" t="s">
        <v>162</v>
      </c>
      <c r="F5" s="83" t="s">
        <v>163</v>
      </c>
      <c r="G5" s="80" t="s">
        <v>151</v>
      </c>
      <c r="H5" s="80" t="s">
        <v>148</v>
      </c>
      <c r="I5" s="80"/>
      <c r="J5" s="83" t="s">
        <v>149</v>
      </c>
      <c r="K5" s="83" t="s">
        <v>161</v>
      </c>
      <c r="L5" s="80" t="s">
        <v>150</v>
      </c>
    </row>
    <row r="6" spans="1:12" s="3" customFormat="1" ht="16.5" customHeight="1" x14ac:dyDescent="0.3">
      <c r="A6" s="80"/>
      <c r="B6" s="80"/>
      <c r="C6" s="84"/>
      <c r="D6" s="10" t="s">
        <v>165</v>
      </c>
      <c r="E6" s="86"/>
      <c r="F6" s="80"/>
      <c r="G6" s="80"/>
      <c r="H6" s="8" t="s">
        <v>154</v>
      </c>
      <c r="I6" s="8" t="s">
        <v>155</v>
      </c>
      <c r="J6" s="83"/>
      <c r="K6" s="83"/>
      <c r="L6" s="80"/>
    </row>
    <row r="7" spans="1:12" s="3" customFormat="1" x14ac:dyDescent="0.3">
      <c r="A7" s="4" t="s">
        <v>10</v>
      </c>
      <c r="B7" s="5"/>
      <c r="C7" s="5" t="s">
        <v>11</v>
      </c>
      <c r="D7" s="11" t="s">
        <v>12</v>
      </c>
      <c r="E7" s="5" t="s">
        <v>13</v>
      </c>
      <c r="F7" s="4" t="s">
        <v>14</v>
      </c>
      <c r="G7" s="6" t="s">
        <v>15</v>
      </c>
      <c r="H7" s="4" t="s">
        <v>16</v>
      </c>
      <c r="I7" s="5" t="s">
        <v>17</v>
      </c>
      <c r="J7" s="4" t="s">
        <v>18</v>
      </c>
      <c r="K7" s="5" t="s">
        <v>19</v>
      </c>
      <c r="L7" s="4" t="s">
        <v>20</v>
      </c>
    </row>
    <row r="8" spans="1:12" s="3" customFormat="1" x14ac:dyDescent="0.3">
      <c r="A8" s="5" t="s">
        <v>21</v>
      </c>
      <c r="B8" s="5" t="s">
        <v>22</v>
      </c>
      <c r="C8" s="4" t="s">
        <v>23</v>
      </c>
      <c r="D8" s="5" t="s">
        <v>24</v>
      </c>
      <c r="E8" s="4" t="s">
        <v>25</v>
      </c>
      <c r="F8" s="5" t="s">
        <v>26</v>
      </c>
      <c r="G8" s="6" t="s">
        <v>27</v>
      </c>
      <c r="H8" s="5" t="s">
        <v>28</v>
      </c>
      <c r="I8" s="4" t="s">
        <v>29</v>
      </c>
      <c r="J8" s="5" t="s">
        <v>30</v>
      </c>
      <c r="K8" s="4" t="s">
        <v>31</v>
      </c>
      <c r="L8" s="5" t="s">
        <v>32</v>
      </c>
    </row>
    <row r="9" spans="1:12" s="3" customFormat="1" x14ac:dyDescent="0.3">
      <c r="A9" s="4" t="s">
        <v>33</v>
      </c>
      <c r="B9" s="5" t="s">
        <v>34</v>
      </c>
      <c r="C9" s="5" t="s">
        <v>35</v>
      </c>
      <c r="D9" s="4" t="s">
        <v>36</v>
      </c>
      <c r="E9" s="5" t="s">
        <v>37</v>
      </c>
      <c r="F9" s="4" t="s">
        <v>38</v>
      </c>
      <c r="G9" s="6" t="s">
        <v>39</v>
      </c>
      <c r="H9" s="4" t="s">
        <v>40</v>
      </c>
      <c r="I9" s="5" t="s">
        <v>41</v>
      </c>
      <c r="J9" s="4" t="s">
        <v>42</v>
      </c>
      <c r="K9" s="5" t="s">
        <v>43</v>
      </c>
      <c r="L9" s="4" t="s">
        <v>44</v>
      </c>
    </row>
    <row r="10" spans="1:12" s="3" customFormat="1" x14ac:dyDescent="0.3">
      <c r="A10" s="5" t="s">
        <v>45</v>
      </c>
      <c r="B10" s="5" t="s">
        <v>46</v>
      </c>
      <c r="C10" s="4" t="s">
        <v>47</v>
      </c>
      <c r="D10" s="5" t="s">
        <v>48</v>
      </c>
      <c r="E10" s="4" t="s">
        <v>49</v>
      </c>
      <c r="F10" s="5" t="s">
        <v>50</v>
      </c>
      <c r="G10" s="6" t="s">
        <v>51</v>
      </c>
      <c r="H10" s="5" t="s">
        <v>52</v>
      </c>
      <c r="I10" s="4" t="s">
        <v>53</v>
      </c>
      <c r="J10" s="5" t="s">
        <v>54</v>
      </c>
      <c r="K10" s="4" t="s">
        <v>55</v>
      </c>
      <c r="L10" s="5" t="s">
        <v>56</v>
      </c>
    </row>
    <row r="11" spans="1:12" s="3" customFormat="1" x14ac:dyDescent="0.3">
      <c r="A11" s="4" t="s">
        <v>57</v>
      </c>
      <c r="B11" s="5" t="s">
        <v>58</v>
      </c>
      <c r="C11" s="5" t="s">
        <v>59</v>
      </c>
      <c r="D11" s="4" t="s">
        <v>60</v>
      </c>
      <c r="E11" s="5" t="s">
        <v>61</v>
      </c>
      <c r="F11" s="4" t="s">
        <v>62</v>
      </c>
      <c r="G11" s="6" t="s">
        <v>63</v>
      </c>
      <c r="H11" s="4" t="s">
        <v>64</v>
      </c>
      <c r="I11" s="5" t="s">
        <v>65</v>
      </c>
      <c r="J11" s="4" t="s">
        <v>66</v>
      </c>
      <c r="K11" s="5" t="s">
        <v>67</v>
      </c>
      <c r="L11" s="4" t="s">
        <v>68</v>
      </c>
    </row>
    <row r="12" spans="1:12" s="3" customFormat="1" x14ac:dyDescent="0.3">
      <c r="A12" s="5" t="s">
        <v>69</v>
      </c>
      <c r="B12" s="5" t="s">
        <v>70</v>
      </c>
      <c r="C12" s="4" t="s">
        <v>71</v>
      </c>
      <c r="D12" s="5" t="s">
        <v>72</v>
      </c>
      <c r="E12" s="4" t="s">
        <v>73</v>
      </c>
      <c r="F12" s="5" t="s">
        <v>74</v>
      </c>
      <c r="G12" s="6" t="s">
        <v>75</v>
      </c>
      <c r="H12" s="5" t="s">
        <v>76</v>
      </c>
      <c r="I12" s="4" t="s">
        <v>77</v>
      </c>
      <c r="J12" s="5" t="s">
        <v>78</v>
      </c>
      <c r="K12" s="4" t="s">
        <v>79</v>
      </c>
      <c r="L12" s="5" t="s">
        <v>80</v>
      </c>
    </row>
    <row r="13" spans="1:12" s="3" customFormat="1" x14ac:dyDescent="0.3">
      <c r="A13" s="4" t="s">
        <v>81</v>
      </c>
      <c r="B13" s="5" t="s">
        <v>82</v>
      </c>
      <c r="C13" s="5" t="s">
        <v>83</v>
      </c>
      <c r="D13" s="4" t="s">
        <v>84</v>
      </c>
      <c r="E13" s="5" t="s">
        <v>85</v>
      </c>
      <c r="F13" s="4" t="s">
        <v>86</v>
      </c>
      <c r="G13" s="6" t="s">
        <v>87</v>
      </c>
      <c r="H13" s="4" t="s">
        <v>88</v>
      </c>
      <c r="I13" s="5" t="s">
        <v>89</v>
      </c>
      <c r="J13" s="4" t="s">
        <v>90</v>
      </c>
      <c r="K13" s="5" t="s">
        <v>91</v>
      </c>
      <c r="L13" s="4" t="s">
        <v>92</v>
      </c>
    </row>
    <row r="14" spans="1:12" s="3" customFormat="1" x14ac:dyDescent="0.3">
      <c r="A14" s="5" t="s">
        <v>93</v>
      </c>
      <c r="B14" s="5" t="s">
        <v>94</v>
      </c>
      <c r="C14" s="4" t="s">
        <v>95</v>
      </c>
      <c r="D14" s="5" t="s">
        <v>96</v>
      </c>
      <c r="E14" s="4" t="s">
        <v>97</v>
      </c>
      <c r="F14" s="5" t="s">
        <v>98</v>
      </c>
      <c r="G14" s="6" t="s">
        <v>99</v>
      </c>
      <c r="H14" s="5" t="s">
        <v>100</v>
      </c>
      <c r="I14" s="4" t="s">
        <v>101</v>
      </c>
      <c r="J14" s="5" t="s">
        <v>102</v>
      </c>
      <c r="K14" s="4" t="s">
        <v>103</v>
      </c>
      <c r="L14" s="5" t="s">
        <v>104</v>
      </c>
    </row>
    <row r="15" spans="1:12" s="3" customFormat="1" x14ac:dyDescent="0.3">
      <c r="A15" s="4" t="s">
        <v>105</v>
      </c>
      <c r="B15" s="5" t="s">
        <v>106</v>
      </c>
      <c r="C15" s="5" t="s">
        <v>107</v>
      </c>
      <c r="D15" s="4" t="s">
        <v>108</v>
      </c>
      <c r="E15" s="5" t="s">
        <v>109</v>
      </c>
      <c r="F15" s="4" t="s">
        <v>110</v>
      </c>
      <c r="G15" s="6" t="s">
        <v>111</v>
      </c>
      <c r="H15" s="4" t="s">
        <v>112</v>
      </c>
      <c r="I15" s="5" t="s">
        <v>113</v>
      </c>
      <c r="J15" s="4" t="s">
        <v>114</v>
      </c>
      <c r="K15" s="5" t="s">
        <v>115</v>
      </c>
      <c r="L15" s="4" t="s">
        <v>116</v>
      </c>
    </row>
    <row r="16" spans="1:12" s="3" customFormat="1" x14ac:dyDescent="0.3">
      <c r="A16" s="4" t="s">
        <v>117</v>
      </c>
      <c r="B16" s="5" t="s">
        <v>118</v>
      </c>
      <c r="C16" s="4" t="s">
        <v>119</v>
      </c>
      <c r="D16" s="5" t="s">
        <v>120</v>
      </c>
      <c r="E16" s="4" t="s">
        <v>121</v>
      </c>
      <c r="F16" s="5" t="s">
        <v>122</v>
      </c>
      <c r="G16" s="6" t="s">
        <v>123</v>
      </c>
      <c r="H16" s="5" t="s">
        <v>124</v>
      </c>
      <c r="I16" s="4" t="s">
        <v>125</v>
      </c>
      <c r="J16" s="5" t="s">
        <v>126</v>
      </c>
      <c r="K16" s="4" t="s">
        <v>127</v>
      </c>
      <c r="L16" s="5" t="s">
        <v>128</v>
      </c>
    </row>
    <row r="17" spans="1:12" s="3" customFormat="1" x14ac:dyDescent="0.3">
      <c r="A17" s="78" t="s">
        <v>159</v>
      </c>
      <c r="B17" s="79"/>
      <c r="C17" s="7" t="s">
        <v>129</v>
      </c>
      <c r="D17" s="7" t="s">
        <v>130</v>
      </c>
      <c r="E17" s="7" t="s">
        <v>131</v>
      </c>
      <c r="F17" s="7" t="s">
        <v>132</v>
      </c>
      <c r="G17" s="12" t="s">
        <v>133</v>
      </c>
      <c r="H17" s="7" t="s">
        <v>134</v>
      </c>
      <c r="I17" s="7" t="s">
        <v>135</v>
      </c>
      <c r="J17" s="7">
        <f>SUM(J7:J16)</f>
        <v>0</v>
      </c>
      <c r="K17" s="7" t="s">
        <v>136</v>
      </c>
      <c r="L17" s="7" t="s">
        <v>137</v>
      </c>
    </row>
    <row r="18" spans="1:12" x14ac:dyDescent="0.3">
      <c r="A18" s="74" t="s">
        <v>175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20" spans="1:12" x14ac:dyDescent="0.3">
      <c r="A20" s="2" t="s">
        <v>176</v>
      </c>
    </row>
    <row r="21" spans="1:12" x14ac:dyDescent="0.3">
      <c r="A21" s="13" t="s">
        <v>177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3">
      <c r="A22" s="13" t="s">
        <v>160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</sheetData>
  <mergeCells count="16">
    <mergeCell ref="A17:B17"/>
    <mergeCell ref="G5:G6"/>
    <mergeCell ref="A1:L1"/>
    <mergeCell ref="A2:L2"/>
    <mergeCell ref="A18:L18"/>
    <mergeCell ref="A3:L3"/>
    <mergeCell ref="A4:L4"/>
    <mergeCell ref="A5:A6"/>
    <mergeCell ref="B5:B6"/>
    <mergeCell ref="C5:C6"/>
    <mergeCell ref="E5:E6"/>
    <mergeCell ref="F5:F6"/>
    <mergeCell ref="H5:I5"/>
    <mergeCell ref="J5:J6"/>
    <mergeCell ref="K5:K6"/>
    <mergeCell ref="L5:L6"/>
  </mergeCells>
  <phoneticPr fontId="1" type="noConversion"/>
  <pageMargins left="0.68" right="0.53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收支決算表</vt:lpstr>
      <vt:lpstr>資產負債表</vt:lpstr>
      <vt:lpstr>基金收支表</vt:lpstr>
      <vt:lpstr>財產目錄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user</cp:lastModifiedBy>
  <cp:lastPrinted>2023-04-07T04:58:14Z</cp:lastPrinted>
  <dcterms:created xsi:type="dcterms:W3CDTF">2023-03-24T05:33:26Z</dcterms:created>
  <dcterms:modified xsi:type="dcterms:W3CDTF">2023-04-07T05:02:17Z</dcterms:modified>
</cp:coreProperties>
</file>